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9" i="1"/>
  <c r="H8" i="1"/>
  <c r="G8" i="1"/>
  <c r="H7" i="1"/>
  <c r="H6" i="1"/>
  <c r="H5" i="1"/>
  <c r="H4" i="1"/>
  <c r="H10" i="1" s="1"/>
</calcChain>
</file>

<file path=xl/sharedStrings.xml><?xml version="1.0" encoding="utf-8"?>
<sst xmlns="http://schemas.openxmlformats.org/spreadsheetml/2006/main" count="12" uniqueCount="12">
  <si>
    <t>COVID 19 მართვის სავარაუდო  ხარჯი</t>
  </si>
  <si>
    <t>თვეში</t>
  </si>
  <si>
    <t>6 თვეში</t>
  </si>
  <si>
    <t>საკარანტინე ოქბიექტების ერთი თვის ხარჯი</t>
  </si>
  <si>
    <t>რესპუბლიკური საავადმყოფოს კომპენსაცია</t>
  </si>
  <si>
    <t>პირველი საუნივერსიტეტო კლინიკის კომპენსაცია</t>
  </si>
  <si>
    <t>აბასთუმნის ფილტვის ცენტრის კომპენსაცია</t>
  </si>
  <si>
    <t>მართვისთვის აუცილებელი შესყიდვები</t>
  </si>
  <si>
    <t>COVID 19 დასადგენი ტესტირება (ლუგარი)</t>
  </si>
  <si>
    <t>დაიტესტა 1500 შემთხვევა, ეპიდემილოგების პროგნოზი არის გაცილებით მეტი. 6 თვის პროგნოზი გათვლილია გასამმაგებულ შემთვევებზე</t>
  </si>
  <si>
    <t>ინფიცირებული პაციენტის მკურნალობის სრული კურსი(ერთი პაციენტის ღირებულება)</t>
  </si>
  <si>
    <t>დათვლილია დღეის მდგომარეობით დადასტურებულ 67 შემთხვევაზე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</si>
</sst>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" fillId="0" borderId="12" xfId="0" applyFont="1" applyBorder="1"/>
    <xf numFmtId="0" fontId="1" fillId="0" borderId="13" xfId="0" applyFont="1" applyBorder="1"/>
    <xf numFmtId="0" fontId="0" fillId="0" borderId="9" xfId="0" applyBorder="1" applyAlignment="1">
      <alignment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B8" sqref="B8:F8"/>
    </sheetView>
  </sheetViews>
  <sheetFormatPr defaultRowHeight="15" x14ac:dyDescent="0.25"/>
  <sheetData>
    <row r="1" spans="1:17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17" x14ac:dyDescent="0.25">
      <c r="A2" s="4"/>
      <c r="B2" s="5"/>
      <c r="C2" s="5"/>
      <c r="D2" s="5"/>
      <c r="E2" s="5"/>
      <c r="F2" s="6"/>
      <c r="G2" s="7" t="s">
        <v>1</v>
      </c>
      <c r="H2" s="8" t="s">
        <v>2</v>
      </c>
    </row>
    <row r="3" spans="1:17" x14ac:dyDescent="0.25">
      <c r="A3" s="9">
        <v>1</v>
      </c>
      <c r="B3" s="10" t="s">
        <v>3</v>
      </c>
      <c r="C3" s="10"/>
      <c r="D3" s="10"/>
      <c r="E3" s="10"/>
      <c r="F3" s="10"/>
      <c r="G3" s="7">
        <v>634500</v>
      </c>
      <c r="H3" s="8"/>
    </row>
    <row r="4" spans="1:17" x14ac:dyDescent="0.25">
      <c r="A4" s="9">
        <v>2</v>
      </c>
      <c r="B4" s="10" t="s">
        <v>4</v>
      </c>
      <c r="C4" s="10"/>
      <c r="D4" s="10"/>
      <c r="E4" s="10"/>
      <c r="F4" s="10"/>
      <c r="G4" s="7">
        <v>786000</v>
      </c>
      <c r="H4" s="8">
        <f>G4*6</f>
        <v>4716000</v>
      </c>
    </row>
    <row r="5" spans="1:17" x14ac:dyDescent="0.25">
      <c r="A5" s="9">
        <v>3</v>
      </c>
      <c r="B5" s="10" t="s">
        <v>5</v>
      </c>
      <c r="C5" s="10"/>
      <c r="D5" s="10"/>
      <c r="E5" s="10"/>
      <c r="F5" s="10"/>
      <c r="G5" s="7">
        <v>750000</v>
      </c>
      <c r="H5" s="8">
        <f t="shared" ref="H5:H7" si="0">G5*6</f>
        <v>4500000</v>
      </c>
    </row>
    <row r="6" spans="1:17" x14ac:dyDescent="0.25">
      <c r="A6" s="9">
        <v>4</v>
      </c>
      <c r="B6" s="10" t="s">
        <v>6</v>
      </c>
      <c r="C6" s="10"/>
      <c r="D6" s="10"/>
      <c r="E6" s="10"/>
      <c r="F6" s="10"/>
      <c r="G6" s="7">
        <v>116000</v>
      </c>
      <c r="H6" s="8">
        <f t="shared" si="0"/>
        <v>696000</v>
      </c>
    </row>
    <row r="7" spans="1:17" x14ac:dyDescent="0.25">
      <c r="A7" s="9">
        <v>5</v>
      </c>
      <c r="B7" s="11"/>
      <c r="C7" s="11"/>
      <c r="D7" s="11" t="s">
        <v>7</v>
      </c>
      <c r="E7" s="11"/>
      <c r="F7" s="11"/>
      <c r="G7" s="7">
        <v>4603511</v>
      </c>
      <c r="H7" s="8">
        <f t="shared" si="0"/>
        <v>27621066</v>
      </c>
    </row>
    <row r="8" spans="1:17" ht="38.25" customHeight="1" x14ac:dyDescent="0.25">
      <c r="A8" s="21">
        <v>6</v>
      </c>
      <c r="B8" s="22" t="s">
        <v>8</v>
      </c>
      <c r="C8" s="22"/>
      <c r="D8" s="22"/>
      <c r="E8" s="22"/>
      <c r="F8" s="22"/>
      <c r="G8" s="7">
        <f>1500*300</f>
        <v>450000</v>
      </c>
      <c r="H8" s="8">
        <f>G8*6*3</f>
        <v>8100000</v>
      </c>
      <c r="I8" s="12" t="s">
        <v>9</v>
      </c>
      <c r="J8" s="13"/>
      <c r="K8" s="13"/>
      <c r="L8" s="13"/>
      <c r="M8" s="13"/>
      <c r="N8" s="13"/>
      <c r="O8" s="13"/>
      <c r="P8" s="13"/>
      <c r="Q8" s="13"/>
    </row>
    <row r="9" spans="1:17" x14ac:dyDescent="0.25">
      <c r="A9" s="9">
        <v>7</v>
      </c>
      <c r="B9" s="14" t="s">
        <v>10</v>
      </c>
      <c r="C9" s="14"/>
      <c r="D9" s="14"/>
      <c r="E9" s="14"/>
      <c r="F9" s="14"/>
      <c r="G9" s="7">
        <v>4760</v>
      </c>
      <c r="H9" s="8">
        <f>4760*67</f>
        <v>318920</v>
      </c>
      <c r="I9" s="15" t="s">
        <v>11</v>
      </c>
      <c r="J9" s="16"/>
      <c r="K9" s="16"/>
      <c r="L9" s="16"/>
      <c r="M9" s="16"/>
      <c r="N9" s="16"/>
      <c r="O9" s="16"/>
      <c r="P9" s="16"/>
    </row>
    <row r="10" spans="1:17" ht="15.75" thickBot="1" x14ac:dyDescent="0.3">
      <c r="A10" s="17"/>
      <c r="B10" s="18"/>
      <c r="C10" s="18"/>
      <c r="D10" s="18"/>
      <c r="E10" s="18"/>
      <c r="F10" s="18"/>
      <c r="G10" s="19">
        <f>SUM(G3:G8)</f>
        <v>7340011</v>
      </c>
      <c r="H10" s="20">
        <f>SUM(H4:H9)</f>
        <v>45951986</v>
      </c>
    </row>
  </sheetData>
  <mergeCells count="10">
    <mergeCell ref="B8:F8"/>
    <mergeCell ref="I8:Q8"/>
    <mergeCell ref="B9:F9"/>
    <mergeCell ref="I9:P9"/>
    <mergeCell ref="A1:H1"/>
    <mergeCell ref="A2:F2"/>
    <mergeCell ref="B3:F3"/>
    <mergeCell ref="B4:F4"/>
    <mergeCell ref="B5:F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2020-03-24T13:54:01Z</dcterms:modified>
</cp:coreProperties>
</file>